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haket Kapoor\Desktop\"/>
    </mc:Choice>
  </mc:AlternateContent>
  <xr:revisionPtr revIDLastSave="0" documentId="8_{7636CE45-E5A6-4281-881D-10F6611017F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New vs Old Tax Calculator" sheetId="3" r:id="rId1"/>
    <sheet name="OldVsNew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3" l="1"/>
  <c r="L13" i="3" s="1"/>
  <c r="M13" i="3" s="1"/>
  <c r="L14" i="3"/>
  <c r="M14" i="3" s="1"/>
  <c r="B18" i="3"/>
  <c r="B20" i="3" s="1"/>
  <c r="L9" i="3" l="1"/>
  <c r="M9" i="3" s="1"/>
  <c r="L10" i="3"/>
  <c r="M10" i="3" s="1"/>
  <c r="L11" i="3"/>
  <c r="M11" i="3" s="1"/>
  <c r="L12" i="3"/>
  <c r="M12" i="3" s="1"/>
  <c r="J12" i="3"/>
  <c r="K12" i="3" s="1"/>
  <c r="J9" i="3"/>
  <c r="K9" i="3" s="1"/>
  <c r="J11" i="3"/>
  <c r="K11" i="3" s="1"/>
  <c r="J10" i="3"/>
  <c r="K10" i="3" s="1"/>
  <c r="M16" i="3" l="1"/>
  <c r="M17" i="3" s="1"/>
  <c r="M18" i="3" s="1"/>
  <c r="K16" i="3"/>
  <c r="K17" i="3" l="1"/>
  <c r="K18" i="3" s="1"/>
  <c r="K24" i="3" l="1"/>
  <c r="L22" i="3"/>
  <c r="K20" i="3"/>
</calcChain>
</file>

<file path=xl/sharedStrings.xml><?xml version="1.0" encoding="utf-8"?>
<sst xmlns="http://schemas.openxmlformats.org/spreadsheetml/2006/main" count="264" uniqueCount="37">
  <si>
    <t>Annual Income (Rs)</t>
  </si>
  <si>
    <t>Section 80C</t>
  </si>
  <si>
    <t>HRA</t>
  </si>
  <si>
    <t>Home Loan Interest Payment</t>
  </si>
  <si>
    <t>Standard Deduction</t>
  </si>
  <si>
    <t>Health Insurance</t>
  </si>
  <si>
    <t>Other Exemptions 1</t>
  </si>
  <si>
    <t>Other Exemptions 2</t>
  </si>
  <si>
    <t>Other Exemptions 3</t>
  </si>
  <si>
    <t>Other Exemptions 4</t>
  </si>
  <si>
    <t>Total Exemption</t>
  </si>
  <si>
    <t>Slab (Upper)</t>
  </si>
  <si>
    <t>Slab (Lower)</t>
  </si>
  <si>
    <t>-</t>
  </si>
  <si>
    <t>Old Rates</t>
  </si>
  <si>
    <t>New Rates</t>
  </si>
  <si>
    <t>Slab Amount (Old)</t>
  </si>
  <si>
    <t>Slab Amount (New)</t>
  </si>
  <si>
    <t>Tax (New)</t>
  </si>
  <si>
    <t>Cess</t>
  </si>
  <si>
    <t>Summary</t>
  </si>
  <si>
    <t>Difference</t>
  </si>
  <si>
    <t>Taxable Income (Old)</t>
  </si>
  <si>
    <t>Tax (Old)</t>
  </si>
  <si>
    <t>Total Taxes</t>
  </si>
  <si>
    <t>Workings</t>
  </si>
  <si>
    <t>Only Fill Yellow Cells</t>
  </si>
  <si>
    <t>Total</t>
  </si>
  <si>
    <t>You Are Better Off With?</t>
  </si>
  <si>
    <t>Results / Summary</t>
  </si>
  <si>
    <t>Old Tax Slab</t>
  </si>
  <si>
    <t>New Tax Slab</t>
  </si>
  <si>
    <t>Deductions</t>
  </si>
  <si>
    <t>Taxable Income</t>
  </si>
  <si>
    <t>Same</t>
  </si>
  <si>
    <t>New</t>
  </si>
  <si>
    <t>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</si>
</sst>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&quot;₹&quot;\ #,##0"/>
    <numFmt numFmtId="167" formatCode="&quot;₹&quot;\ #,##0.00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 val="singleAccounting"/>
      <sz val="16"/>
      <color theme="0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119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1" xfId="0" applyBorder="1"/>
    <xf numFmtId="165" fontId="0" fillId="2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/>
    <xf numFmtId="0" fontId="3" fillId="3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3" fillId="2" borderId="1" xfId="1" applyNumberFormat="1" applyFont="1" applyFill="1" applyBorder="1"/>
    <xf numFmtId="165" fontId="0" fillId="0" borderId="0" xfId="0" applyNumberFormat="1"/>
    <xf numFmtId="0" fontId="7" fillId="0" borderId="1" xfId="64" applyFont="1" applyBorder="1"/>
    <xf numFmtId="0" fontId="11" fillId="5" borderId="1" xfId="64" applyFont="1" applyFill="1" applyBorder="1" applyAlignment="1">
      <alignment horizontal="centerContinuous"/>
    </xf>
    <xf numFmtId="0" fontId="12" fillId="5" borderId="1" xfId="64" applyFont="1" applyFill="1" applyBorder="1" applyAlignment="1">
      <alignment horizontal="centerContinuous"/>
    </xf>
    <xf numFmtId="0" fontId="13" fillId="0" borderId="0" xfId="64" applyFont="1"/>
    <xf numFmtId="0" fontId="11" fillId="5" borderId="1" xfId="64" applyFont="1" applyFill="1" applyBorder="1" applyAlignment="1">
      <alignment horizontal="center"/>
    </xf>
    <xf numFmtId="166" fontId="7" fillId="0" borderId="1" xfId="64" applyNumberFormat="1" applyFont="1" applyBorder="1" applyAlignment="1">
      <alignment horizontal="center"/>
    </xf>
    <xf numFmtId="0" fontId="6" fillId="0" borderId="0" xfId="64" applyFont="1" applyAlignment="1">
      <alignment horizontal="center"/>
    </xf>
    <xf numFmtId="0" fontId="7" fillId="0" borderId="1" xfId="64" applyFont="1" applyBorder="1" applyAlignment="1">
      <alignment horizontal="center" vertical="center"/>
    </xf>
    <xf numFmtId="0" fontId="13" fillId="0" borderId="1" xfId="64" applyFont="1" applyBorder="1" applyAlignment="1">
      <alignment horizontal="center" vertical="center"/>
    </xf>
    <xf numFmtId="0" fontId="14" fillId="0" borderId="0" xfId="64" applyFont="1"/>
    <xf numFmtId="0" fontId="13" fillId="6" borderId="1" xfId="64" applyFont="1" applyFill="1" applyBorder="1" applyAlignment="1">
      <alignment horizontal="center" vertical="center"/>
    </xf>
    <xf numFmtId="0" fontId="13" fillId="7" borderId="1" xfId="64" applyFont="1" applyFill="1" applyBorder="1" applyAlignment="1">
      <alignment horizontal="center" vertical="center"/>
    </xf>
    <xf numFmtId="167" fontId="7" fillId="0" borderId="0" xfId="64" applyNumberFormat="1" applyFont="1"/>
    <xf numFmtId="0" fontId="7" fillId="0" borderId="0" xfId="64" applyFont="1"/>
    <xf numFmtId="0" fontId="3" fillId="4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165" fontId="7" fillId="3" borderId="3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</cellXfs>
  <cellStyles count="65">
    <cellStyle name="Comma" xfId="1" builtinId="3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55" builtinId="9" hidden="1"/>
    <cellStyle name="Followed Hyperlink" xfId="47" builtinId="9" hidden="1"/>
    <cellStyle name="Followed Hyperlink" xfId="39" builtinId="9" hidden="1"/>
    <cellStyle name="Followed Hyperlink" xfId="31" builtinId="9" hidden="1"/>
    <cellStyle name="Followed Hyperlink" xfId="23" builtinId="9" hidden="1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Hyperlink" xfId="48" builtinId="8" hidden="1"/>
    <cellStyle name="Hyperlink" xfId="50" builtinId="8" hidden="1"/>
    <cellStyle name="Hyperlink" xfId="52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54" builtinId="8" hidden="1"/>
    <cellStyle name="Hyperlink" xfId="46" builtinId="8" hidden="1"/>
    <cellStyle name="Hyperlink" xfId="20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40" builtinId="8" hidden="1"/>
    <cellStyle name="Hyperlink" xfId="42" builtinId="8" hidden="1"/>
    <cellStyle name="Hyperlink" xfId="44" builtinId="8" hidden="1"/>
    <cellStyle name="Hyperlink" xfId="38" builtinId="8" hidden="1"/>
    <cellStyle name="Hyperlink" xfId="22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6" builtinId="8" hidden="1"/>
    <cellStyle name="Hyperlink" xfId="8" builtinId="8" hidden="1"/>
    <cellStyle name="Hyperlink" xfId="4" builtinId="8" hidden="1"/>
    <cellStyle name="Hyperlink" xfId="2" builtinId="8" hidden="1"/>
    <cellStyle name="Normal" xfId="0" builtinId="0"/>
    <cellStyle name="Normal 2" xfId="64" xr:uid="{B02E0D63-72B6-42A5-9412-3E14C92D3B6C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50800</xdr:rowOff>
    </xdr:from>
    <xdr:to>
      <xdr:col>3</xdr:col>
      <xdr:colOff>19050</xdr:colOff>
      <xdr:row>4</xdr:row>
      <xdr:rowOff>64670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F4405-001A-465E-A88B-8FE37B47E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50800"/>
          <a:ext cx="1739900" cy="801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5F7E9-4E15-4D5A-AD8F-4D995739FD7E}">
  <dimension ref="A6:M26"/>
  <sheetViews>
    <sheetView showGridLines="0" tabSelected="1" workbookViewId="0">
      <selection activeCell="B8" sqref="B8"/>
    </sheetView>
  </sheetViews>
  <sheetFormatPr defaultRowHeight="15.5" x14ac:dyDescent="0.35"/>
  <cols>
    <col min="1" max="1" width="25" bestFit="1" customWidth="1"/>
    <col min="2" max="2" width="13.25" bestFit="1" customWidth="1"/>
    <col min="3" max="3" width="3.08203125" customWidth="1"/>
    <col min="4" max="4" width="12.83203125" customWidth="1"/>
    <col min="5" max="5" width="13.25" bestFit="1" customWidth="1"/>
    <col min="6" max="6" width="10.83203125"/>
    <col min="7" max="7" width="10.6640625" customWidth="1"/>
    <col min="8" max="8" width="12.5" customWidth="1"/>
    <col min="9" max="9" width="10.83203125"/>
    <col min="10" max="10" width="16.08203125" bestFit="1" customWidth="1"/>
    <col min="11" max="11" width="12.5" customWidth="1"/>
    <col min="12" max="12" width="17" customWidth="1"/>
    <col min="13" max="13" width="23.5" customWidth="1"/>
  </cols>
  <sheetData>
    <row r="6" spans="1:13" ht="15.5" customHeight="1" x14ac:dyDescent="0.35">
      <c r="A6" s="30" t="s">
        <v>26</v>
      </c>
      <c r="B6" s="30"/>
      <c r="D6" s="41" t="s">
        <v>30</v>
      </c>
      <c r="E6" s="42"/>
      <c r="F6" s="43"/>
      <c r="G6" s="41" t="s">
        <v>31</v>
      </c>
      <c r="H6" s="42"/>
      <c r="I6" s="43"/>
      <c r="J6" s="41" t="s">
        <v>25</v>
      </c>
      <c r="K6" s="42"/>
      <c r="L6" s="42"/>
      <c r="M6" s="43"/>
    </row>
    <row r="7" spans="1:13" ht="15.5" customHeight="1" x14ac:dyDescent="0.35">
      <c r="A7" s="30"/>
      <c r="B7" s="30"/>
      <c r="D7" s="44"/>
      <c r="E7" s="45"/>
      <c r="F7" s="46"/>
      <c r="G7" s="44"/>
      <c r="H7" s="45"/>
      <c r="I7" s="46"/>
      <c r="J7" s="44"/>
      <c r="K7" s="45"/>
      <c r="L7" s="45"/>
      <c r="M7" s="46"/>
    </row>
    <row r="8" spans="1:13" x14ac:dyDescent="0.35">
      <c r="A8" s="1" t="s">
        <v>0</v>
      </c>
      <c r="B8" s="11">
        <v>1500000</v>
      </c>
      <c r="C8" s="12">
        <f>B8-B9</f>
        <v>1450000</v>
      </c>
      <c r="D8" s="9" t="s">
        <v>12</v>
      </c>
      <c r="E8" s="9" t="s">
        <v>11</v>
      </c>
      <c r="F8" s="9" t="s">
        <v>14</v>
      </c>
      <c r="G8" s="9" t="s">
        <v>12</v>
      </c>
      <c r="H8" s="9" t="s">
        <v>11</v>
      </c>
      <c r="I8" s="9" t="s">
        <v>15</v>
      </c>
      <c r="J8" s="9" t="s">
        <v>16</v>
      </c>
      <c r="K8" s="9" t="s">
        <v>23</v>
      </c>
      <c r="L8" s="9" t="s">
        <v>17</v>
      </c>
      <c r="M8" s="9" t="s">
        <v>18</v>
      </c>
    </row>
    <row r="9" spans="1:13" x14ac:dyDescent="0.35">
      <c r="A9" s="1" t="s">
        <v>4</v>
      </c>
      <c r="B9" s="2">
        <v>50000</v>
      </c>
      <c r="D9" s="5">
        <v>0</v>
      </c>
      <c r="E9" s="5">
        <v>250000</v>
      </c>
      <c r="F9" s="6">
        <v>0</v>
      </c>
      <c r="G9" s="5">
        <v>0</v>
      </c>
      <c r="H9" s="5">
        <v>300000</v>
      </c>
      <c r="I9" s="6">
        <v>0</v>
      </c>
      <c r="J9" s="5">
        <f>IF(B20&lt;=E9,B20-0,E9)</f>
        <v>250000</v>
      </c>
      <c r="K9" s="5">
        <f>J9*F9</f>
        <v>0</v>
      </c>
      <c r="L9" s="5">
        <f>IF(C8&lt;=H9,C8-0,H9)</f>
        <v>300000</v>
      </c>
      <c r="M9" s="5">
        <f>L9*I9</f>
        <v>0</v>
      </c>
    </row>
    <row r="10" spans="1:13" x14ac:dyDescent="0.35">
      <c r="A10" s="1" t="s">
        <v>1</v>
      </c>
      <c r="B10" s="2">
        <v>200000</v>
      </c>
      <c r="D10" s="5">
        <v>250000</v>
      </c>
      <c r="E10" s="5">
        <v>500000</v>
      </c>
      <c r="F10" s="6">
        <v>0.05</v>
      </c>
      <c r="G10" s="5">
        <v>300000</v>
      </c>
      <c r="H10" s="5">
        <v>600000</v>
      </c>
      <c r="I10" s="6">
        <v>0.05</v>
      </c>
      <c r="J10" s="5">
        <f>MAX(IF($B$20&lt;=E10,$B$20-D10,E10-D10),IF($B$20&gt;E9,,0))</f>
        <v>250000</v>
      </c>
      <c r="K10" s="5">
        <f t="shared" ref="K10:K12" si="0">J10*F10</f>
        <v>12500</v>
      </c>
      <c r="L10" s="5">
        <f>MAX(IF($C$8&lt;=H10,$C$8-G10,H10-G10),IF($C$8&gt;H9,,0))</f>
        <v>300000</v>
      </c>
      <c r="M10" s="5">
        <f t="shared" ref="M10:M14" si="1">L10*I10</f>
        <v>15000</v>
      </c>
    </row>
    <row r="11" spans="1:13" x14ac:dyDescent="0.35">
      <c r="A11" s="1" t="s">
        <v>2</v>
      </c>
      <c r="B11" s="2">
        <v>200000</v>
      </c>
      <c r="D11" s="5">
        <v>500000</v>
      </c>
      <c r="E11" s="5">
        <v>1000000</v>
      </c>
      <c r="F11" s="6">
        <v>0.2</v>
      </c>
      <c r="G11" s="5">
        <v>600000</v>
      </c>
      <c r="H11" s="5">
        <v>900000</v>
      </c>
      <c r="I11" s="6">
        <v>0.1</v>
      </c>
      <c r="J11" s="5">
        <f>MAX(IF($B$20&lt;=E11,$B$20-D11,E11-D11),IF($B$20&gt;E10,,0))</f>
        <v>500000</v>
      </c>
      <c r="K11" s="5">
        <f t="shared" si="0"/>
        <v>100000</v>
      </c>
      <c r="L11" s="5">
        <f>MAX(IF($C$8&lt;=H11,$C$8-G11,H11-G11),IF($C$8&gt;H10,,0))</f>
        <v>300000</v>
      </c>
      <c r="M11" s="5">
        <f t="shared" si="1"/>
        <v>30000</v>
      </c>
    </row>
    <row r="12" spans="1:13" x14ac:dyDescent="0.35">
      <c r="A12" s="1" t="s">
        <v>3</v>
      </c>
      <c r="B12" s="2">
        <v>0</v>
      </c>
      <c r="D12" s="5">
        <v>1000000</v>
      </c>
      <c r="E12" s="4" t="s">
        <v>13</v>
      </c>
      <c r="F12" s="6">
        <v>0.3</v>
      </c>
      <c r="G12" s="5">
        <v>900000</v>
      </c>
      <c r="H12" s="5">
        <v>1200000</v>
      </c>
      <c r="I12" s="6">
        <v>0.15</v>
      </c>
      <c r="J12" s="5">
        <f>MAX(IF($B$20&lt;=E12,$B$20-D12,E12-D12),IF($B$20&gt;E11,,0))</f>
        <v>50000</v>
      </c>
      <c r="K12" s="5">
        <f t="shared" si="0"/>
        <v>15000</v>
      </c>
      <c r="L12" s="5">
        <f>MAX(IF($C$8&lt;=H12,$C$8-G12,H12-G12),IF($C$8&gt;H11,,0))</f>
        <v>300000</v>
      </c>
      <c r="M12" s="5">
        <f t="shared" si="1"/>
        <v>45000</v>
      </c>
    </row>
    <row r="13" spans="1:13" x14ac:dyDescent="0.35">
      <c r="A13" s="1" t="s">
        <v>5</v>
      </c>
      <c r="B13" s="2">
        <v>0</v>
      </c>
      <c r="D13" s="4" t="s">
        <v>13</v>
      </c>
      <c r="E13" s="4" t="s">
        <v>13</v>
      </c>
      <c r="F13" s="6"/>
      <c r="G13" s="5">
        <v>1200000</v>
      </c>
      <c r="H13" s="5">
        <v>1500000</v>
      </c>
      <c r="I13" s="6">
        <v>0.2</v>
      </c>
      <c r="J13" s="4" t="s">
        <v>13</v>
      </c>
      <c r="K13" s="4" t="s">
        <v>13</v>
      </c>
      <c r="L13" s="5">
        <f>MAX(IF($C$8&lt;=H13,$C$8-G13,H13-G13),IF($C$8&gt;H12,,0))</f>
        <v>250000</v>
      </c>
      <c r="M13" s="5">
        <f t="shared" si="1"/>
        <v>50000</v>
      </c>
    </row>
    <row r="14" spans="1:13" x14ac:dyDescent="0.35">
      <c r="A14" s="1" t="s">
        <v>6</v>
      </c>
      <c r="B14" s="2">
        <v>0</v>
      </c>
      <c r="D14" s="4" t="s">
        <v>13</v>
      </c>
      <c r="E14" s="4" t="s">
        <v>13</v>
      </c>
      <c r="F14" s="6"/>
      <c r="G14" s="5">
        <v>1500000</v>
      </c>
      <c r="H14" s="4" t="s">
        <v>13</v>
      </c>
      <c r="I14" s="6">
        <v>0.3</v>
      </c>
      <c r="J14" s="4" t="s">
        <v>13</v>
      </c>
      <c r="K14" s="4" t="s">
        <v>13</v>
      </c>
      <c r="L14" s="5">
        <f>MAX(IF($B$8&lt;=H14,$B$8-G14,H14-G14),IF($B$8&gt;H13,,0))</f>
        <v>0</v>
      </c>
      <c r="M14" s="5">
        <f t="shared" si="1"/>
        <v>0</v>
      </c>
    </row>
    <row r="15" spans="1:13" x14ac:dyDescent="0.35">
      <c r="A15" s="1" t="s">
        <v>7</v>
      </c>
      <c r="B15" s="2">
        <v>0</v>
      </c>
      <c r="D15" s="4" t="s">
        <v>13</v>
      </c>
      <c r="E15" s="4" t="s">
        <v>13</v>
      </c>
      <c r="F15" s="6"/>
      <c r="G15" s="4" t="s">
        <v>13</v>
      </c>
      <c r="H15" s="4" t="s">
        <v>13</v>
      </c>
      <c r="I15" s="6">
        <v>0.3</v>
      </c>
      <c r="J15" s="4" t="s">
        <v>13</v>
      </c>
      <c r="K15" s="4" t="s">
        <v>13</v>
      </c>
      <c r="L15" s="4" t="s">
        <v>13</v>
      </c>
      <c r="M15" s="4" t="s">
        <v>13</v>
      </c>
    </row>
    <row r="16" spans="1:13" x14ac:dyDescent="0.35">
      <c r="A16" s="1" t="s">
        <v>8</v>
      </c>
      <c r="B16" s="2">
        <v>0</v>
      </c>
      <c r="D16" s="4" t="s">
        <v>13</v>
      </c>
      <c r="E16" s="4" t="s">
        <v>13</v>
      </c>
      <c r="F16" s="4" t="s">
        <v>13</v>
      </c>
      <c r="G16" s="4" t="s">
        <v>13</v>
      </c>
      <c r="H16" s="4" t="s">
        <v>13</v>
      </c>
      <c r="I16" s="4" t="s">
        <v>13</v>
      </c>
      <c r="J16" s="7" t="s">
        <v>27</v>
      </c>
      <c r="K16" s="8">
        <f>SUM(K9:K15)</f>
        <v>127500</v>
      </c>
      <c r="L16" s="10" t="s">
        <v>13</v>
      </c>
      <c r="M16" s="8">
        <f>SUM(M9:M15)</f>
        <v>140000</v>
      </c>
    </row>
    <row r="17" spans="1:13" x14ac:dyDescent="0.35">
      <c r="A17" s="1" t="s">
        <v>9</v>
      </c>
      <c r="B17" s="2">
        <v>0</v>
      </c>
      <c r="D17" s="4" t="s">
        <v>13</v>
      </c>
      <c r="E17" s="4" t="s">
        <v>13</v>
      </c>
      <c r="F17" s="4" t="s">
        <v>13</v>
      </c>
      <c r="G17" s="4" t="s">
        <v>13</v>
      </c>
      <c r="H17" s="4" t="s">
        <v>13</v>
      </c>
      <c r="I17" s="4" t="s">
        <v>13</v>
      </c>
      <c r="J17" s="7" t="s">
        <v>19</v>
      </c>
      <c r="K17" s="3">
        <f>4%*K16</f>
        <v>5100</v>
      </c>
      <c r="L17" s="10" t="s">
        <v>13</v>
      </c>
      <c r="M17" s="3">
        <f>4%*M16</f>
        <v>5600</v>
      </c>
    </row>
    <row r="18" spans="1:13" x14ac:dyDescent="0.35">
      <c r="A18" s="1" t="s">
        <v>10</v>
      </c>
      <c r="B18" s="8">
        <f>SUM(B9:B17)</f>
        <v>450000</v>
      </c>
      <c r="D18" s="29" t="s">
        <v>29</v>
      </c>
      <c r="E18" s="29"/>
      <c r="F18" s="29"/>
      <c r="G18" s="29"/>
      <c r="H18" s="29"/>
      <c r="I18" s="29"/>
      <c r="J18" s="27" t="s">
        <v>24</v>
      </c>
      <c r="K18" s="31">
        <f>K16+K17</f>
        <v>132600</v>
      </c>
      <c r="L18" s="32" t="s">
        <v>13</v>
      </c>
      <c r="M18" s="31">
        <f>M16+M17</f>
        <v>145600</v>
      </c>
    </row>
    <row r="19" spans="1:13" x14ac:dyDescent="0.35">
      <c r="D19" s="29"/>
      <c r="E19" s="29"/>
      <c r="F19" s="29"/>
      <c r="G19" s="29"/>
      <c r="H19" s="29"/>
      <c r="I19" s="29"/>
      <c r="J19" s="27"/>
      <c r="K19" s="31"/>
      <c r="L19" s="32"/>
      <c r="M19" s="31"/>
    </row>
    <row r="20" spans="1:13" x14ac:dyDescent="0.35">
      <c r="A20" s="1" t="s">
        <v>22</v>
      </c>
      <c r="B20" s="8">
        <f>B8-B18</f>
        <v>1050000</v>
      </c>
      <c r="D20" s="29"/>
      <c r="E20" s="29"/>
      <c r="F20" s="29"/>
      <c r="G20" s="29"/>
      <c r="H20" s="29"/>
      <c r="I20" s="29"/>
      <c r="J20" s="27" t="s">
        <v>20</v>
      </c>
      <c r="K20" s="28" t="str">
        <f>IF(M18&gt;K18,"New Tax Slab result in Higher Taxes", "New Tax Slab results in Lower Taxes")</f>
        <v>New Tax Slab result in Higher Taxes</v>
      </c>
      <c r="L20" s="28"/>
      <c r="M20" s="28"/>
    </row>
    <row r="21" spans="1:13" x14ac:dyDescent="0.35">
      <c r="D21" s="29"/>
      <c r="E21" s="29"/>
      <c r="F21" s="29"/>
      <c r="G21" s="29"/>
      <c r="H21" s="29"/>
      <c r="I21" s="29"/>
      <c r="J21" s="27"/>
      <c r="K21" s="28"/>
      <c r="L21" s="28"/>
      <c r="M21" s="28"/>
    </row>
    <row r="22" spans="1:13" x14ac:dyDescent="0.35">
      <c r="D22" s="29"/>
      <c r="E22" s="29"/>
      <c r="F22" s="29"/>
      <c r="G22" s="29"/>
      <c r="H22" s="29"/>
      <c r="I22" s="29"/>
      <c r="J22" s="27" t="s">
        <v>21</v>
      </c>
      <c r="K22" s="33"/>
      <c r="L22" s="35">
        <f>M18-K18</f>
        <v>13000</v>
      </c>
      <c r="M22" s="37"/>
    </row>
    <row r="23" spans="1:13" x14ac:dyDescent="0.35">
      <c r="D23" s="29"/>
      <c r="E23" s="29"/>
      <c r="F23" s="29"/>
      <c r="G23" s="29"/>
      <c r="H23" s="29"/>
      <c r="I23" s="29"/>
      <c r="J23" s="27"/>
      <c r="K23" s="34"/>
      <c r="L23" s="36"/>
      <c r="M23" s="38"/>
    </row>
    <row r="24" spans="1:13" x14ac:dyDescent="0.35">
      <c r="D24" s="29"/>
      <c r="E24" s="29"/>
      <c r="F24" s="29"/>
      <c r="G24" s="29"/>
      <c r="H24" s="29"/>
      <c r="I24" s="29"/>
      <c r="J24" s="39" t="s">
        <v>28</v>
      </c>
      <c r="K24" s="40" t="str">
        <f>IF(K18&lt;M18,"Old Tax Slabs","New Tax Slabs")</f>
        <v>Old Tax Slabs</v>
      </c>
      <c r="L24" s="40"/>
      <c r="M24" s="40"/>
    </row>
    <row r="25" spans="1:13" x14ac:dyDescent="0.35">
      <c r="D25" s="29"/>
      <c r="E25" s="29"/>
      <c r="F25" s="29"/>
      <c r="G25" s="29"/>
      <c r="H25" s="29"/>
      <c r="I25" s="29"/>
      <c r="J25" s="39"/>
      <c r="K25" s="40"/>
      <c r="L25" s="40"/>
      <c r="M25" s="40"/>
    </row>
    <row r="26" spans="1:13" x14ac:dyDescent="0.35">
      <c r="D26" s="29"/>
      <c r="E26" s="29"/>
      <c r="F26" s="29"/>
      <c r="G26" s="29"/>
      <c r="H26" s="29"/>
      <c r="I26" s="29"/>
      <c r="J26" s="39"/>
      <c r="K26" s="40"/>
      <c r="L26" s="40"/>
      <c r="M26" s="40"/>
    </row>
  </sheetData>
  <sheetProtection algorithmName="SHA-512" hashValue="gPz7ybaiOy9RoaM/jud++zaqmDFF5ochHK0HLePSEH3fxniQB8NKazOvrgz/tVngCfZvCXU7xAPT8O8qq78FCQ==" saltValue="yc16/Wk8A32hIkvdtdX3EQ==" spinCount="100000" sheet="1" objects="1" scenarios="1"/>
  <protectedRanges>
    <protectedRange sqref="A1:N1048576" name="Range3"/>
    <protectedRange sqref="A1:B1048576" name="Range1"/>
    <protectedRange sqref="D1:M1048576" name="Range2"/>
  </protectedRanges>
  <mergeCells count="17">
    <mergeCell ref="J24:J26"/>
    <mergeCell ref="K24:M26"/>
    <mergeCell ref="J6:M7"/>
    <mergeCell ref="A6:B7"/>
    <mergeCell ref="D18:I26"/>
    <mergeCell ref="J18:J19"/>
    <mergeCell ref="K18:K19"/>
    <mergeCell ref="L18:L19"/>
    <mergeCell ref="M18:M19"/>
    <mergeCell ref="J20:J21"/>
    <mergeCell ref="K20:M21"/>
    <mergeCell ref="J22:J23"/>
    <mergeCell ref="D6:F7"/>
    <mergeCell ref="G6:I7"/>
    <mergeCell ref="K22:K23"/>
    <mergeCell ref="L22:L23"/>
    <mergeCell ref="M22:M23"/>
  </mergeCells>
  <conditionalFormatting sqref="K18:K19 M18:M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ignoredErrors>
    <ignoredError sqref="B18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F225D-26B6-4CD8-8981-0AC32D69835D}">
  <dimension ref="B2:P36"/>
  <sheetViews>
    <sheetView showGridLines="0" zoomScale="60" zoomScaleNormal="60" workbookViewId="0">
      <selection activeCell="G15" sqref="G15"/>
    </sheetView>
  </sheetViews>
  <sheetFormatPr defaultColWidth="8.83203125" defaultRowHeight="21" x14ac:dyDescent="0.5"/>
  <cols>
    <col min="1" max="1" width="2.5" style="22" customWidth="1"/>
    <col min="2" max="2" width="19.33203125" style="26" customWidth="1"/>
    <col min="3" max="3" width="12.1640625" style="22" customWidth="1"/>
    <col min="4" max="16" width="14.6640625" style="22" bestFit="1" customWidth="1"/>
    <col min="17" max="17" width="3.6640625" style="22" customWidth="1"/>
    <col min="18" max="16384" width="8.83203125" style="22"/>
  </cols>
  <sheetData>
    <row r="2" spans="2:16" s="16" customFormat="1" ht="24" x14ac:dyDescent="0.8">
      <c r="B2" s="13"/>
      <c r="C2" s="14" t="s">
        <v>32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2:16" s="19" customFormat="1" ht="24" x14ac:dyDescent="0.8">
      <c r="B3" s="17" t="s">
        <v>33</v>
      </c>
      <c r="C3" s="18">
        <v>0</v>
      </c>
      <c r="D3" s="18">
        <v>100000</v>
      </c>
      <c r="E3" s="18">
        <v>150000</v>
      </c>
      <c r="F3" s="18">
        <v>162500</v>
      </c>
      <c r="G3" s="18">
        <v>187500</v>
      </c>
      <c r="H3" s="18">
        <v>212500</v>
      </c>
      <c r="I3" s="18">
        <v>237500</v>
      </c>
      <c r="J3" s="18">
        <v>250000</v>
      </c>
      <c r="K3" s="18">
        <v>262500</v>
      </c>
      <c r="L3" s="18">
        <v>287500</v>
      </c>
      <c r="M3" s="18">
        <v>312500</v>
      </c>
      <c r="N3" s="18">
        <v>325000</v>
      </c>
      <c r="O3" s="18">
        <v>350000</v>
      </c>
      <c r="P3" s="18">
        <v>375000</v>
      </c>
    </row>
    <row r="4" spans="2:16" x14ac:dyDescent="0.5">
      <c r="B4" s="18">
        <v>500000</v>
      </c>
      <c r="C4" s="20" t="s">
        <v>34</v>
      </c>
      <c r="D4" s="21" t="s">
        <v>34</v>
      </c>
      <c r="E4" s="21" t="s">
        <v>34</v>
      </c>
      <c r="F4" s="21" t="s">
        <v>34</v>
      </c>
      <c r="G4" s="21" t="s">
        <v>34</v>
      </c>
      <c r="H4" s="21" t="s">
        <v>34</v>
      </c>
      <c r="I4" s="21" t="s">
        <v>34</v>
      </c>
      <c r="J4" s="21" t="s">
        <v>34</v>
      </c>
      <c r="K4" s="21" t="s">
        <v>34</v>
      </c>
      <c r="L4" s="21" t="s">
        <v>34</v>
      </c>
      <c r="M4" s="21" t="s">
        <v>34</v>
      </c>
      <c r="N4" s="21" t="s">
        <v>34</v>
      </c>
      <c r="O4" s="21" t="s">
        <v>34</v>
      </c>
      <c r="P4" s="21" t="s">
        <v>34</v>
      </c>
    </row>
    <row r="5" spans="2:16" x14ac:dyDescent="0.5">
      <c r="B5" s="18">
        <v>600000</v>
      </c>
      <c r="C5" s="23" t="s">
        <v>35</v>
      </c>
      <c r="D5" s="20" t="s">
        <v>34</v>
      </c>
      <c r="E5" s="21" t="s">
        <v>34</v>
      </c>
      <c r="F5" s="21" t="s">
        <v>34</v>
      </c>
      <c r="G5" s="21" t="s">
        <v>34</v>
      </c>
      <c r="H5" s="21" t="s">
        <v>34</v>
      </c>
      <c r="I5" s="21" t="s">
        <v>34</v>
      </c>
      <c r="J5" s="21" t="s">
        <v>34</v>
      </c>
      <c r="K5" s="21" t="s">
        <v>34</v>
      </c>
      <c r="L5" s="21" t="s">
        <v>34</v>
      </c>
      <c r="M5" s="21" t="s">
        <v>34</v>
      </c>
      <c r="N5" s="21" t="s">
        <v>34</v>
      </c>
      <c r="O5" s="21" t="s">
        <v>34</v>
      </c>
      <c r="P5" s="21" t="s">
        <v>34</v>
      </c>
    </row>
    <row r="6" spans="2:16" x14ac:dyDescent="0.5">
      <c r="B6" s="18">
        <v>650000</v>
      </c>
      <c r="C6" s="23" t="s">
        <v>35</v>
      </c>
      <c r="D6" s="21" t="s">
        <v>34</v>
      </c>
      <c r="E6" s="20" t="s">
        <v>34</v>
      </c>
      <c r="F6" s="24" t="s">
        <v>36</v>
      </c>
      <c r="G6" s="24" t="s">
        <v>36</v>
      </c>
      <c r="H6" s="24" t="s">
        <v>36</v>
      </c>
      <c r="I6" s="24" t="s">
        <v>36</v>
      </c>
      <c r="J6" s="24" t="s">
        <v>36</v>
      </c>
      <c r="K6" s="24" t="s">
        <v>36</v>
      </c>
      <c r="L6" s="24" t="s">
        <v>36</v>
      </c>
      <c r="M6" s="24" t="s">
        <v>36</v>
      </c>
      <c r="N6" s="24" t="s">
        <v>36</v>
      </c>
      <c r="O6" s="24" t="s">
        <v>36</v>
      </c>
      <c r="P6" s="24" t="s">
        <v>36</v>
      </c>
    </row>
    <row r="7" spans="2:16" x14ac:dyDescent="0.5">
      <c r="B7" s="18">
        <v>750000</v>
      </c>
      <c r="C7" s="23" t="s">
        <v>35</v>
      </c>
      <c r="D7" s="23" t="s">
        <v>35</v>
      </c>
      <c r="E7" s="23" t="s">
        <v>35</v>
      </c>
      <c r="F7" s="20" t="s">
        <v>34</v>
      </c>
      <c r="G7" s="24" t="s">
        <v>36</v>
      </c>
      <c r="H7" s="24" t="s">
        <v>36</v>
      </c>
      <c r="I7" s="24" t="s">
        <v>36</v>
      </c>
      <c r="J7" s="24" t="s">
        <v>36</v>
      </c>
      <c r="K7" s="24" t="s">
        <v>36</v>
      </c>
      <c r="L7" s="24" t="s">
        <v>36</v>
      </c>
      <c r="M7" s="24" t="s">
        <v>36</v>
      </c>
      <c r="N7" s="24" t="s">
        <v>36</v>
      </c>
      <c r="O7" s="24" t="s">
        <v>36</v>
      </c>
      <c r="P7" s="24" t="s">
        <v>36</v>
      </c>
    </row>
    <row r="8" spans="2:16" x14ac:dyDescent="0.5">
      <c r="B8" s="18">
        <v>800000</v>
      </c>
      <c r="C8" s="23" t="s">
        <v>35</v>
      </c>
      <c r="D8" s="23" t="s">
        <v>35</v>
      </c>
      <c r="E8" s="23" t="s">
        <v>35</v>
      </c>
      <c r="F8" s="23" t="s">
        <v>35</v>
      </c>
      <c r="G8" s="20" t="s">
        <v>34</v>
      </c>
      <c r="H8" s="24" t="s">
        <v>36</v>
      </c>
      <c r="I8" s="24" t="s">
        <v>36</v>
      </c>
      <c r="J8" s="24" t="s">
        <v>36</v>
      </c>
      <c r="K8" s="24" t="s">
        <v>36</v>
      </c>
      <c r="L8" s="24" t="s">
        <v>36</v>
      </c>
      <c r="M8" s="24" t="s">
        <v>36</v>
      </c>
      <c r="N8" s="24" t="s">
        <v>36</v>
      </c>
      <c r="O8" s="24" t="s">
        <v>36</v>
      </c>
      <c r="P8" s="24" t="s">
        <v>36</v>
      </c>
    </row>
    <row r="9" spans="2:16" x14ac:dyDescent="0.5">
      <c r="B9" s="18">
        <v>850000</v>
      </c>
      <c r="C9" s="23" t="s">
        <v>35</v>
      </c>
      <c r="D9" s="23" t="s">
        <v>35</v>
      </c>
      <c r="E9" s="23" t="s">
        <v>35</v>
      </c>
      <c r="F9" s="23" t="s">
        <v>35</v>
      </c>
      <c r="G9" s="23" t="s">
        <v>35</v>
      </c>
      <c r="H9" s="20" t="s">
        <v>34</v>
      </c>
      <c r="I9" s="24" t="s">
        <v>36</v>
      </c>
      <c r="J9" s="24" t="s">
        <v>36</v>
      </c>
      <c r="K9" s="24" t="s">
        <v>36</v>
      </c>
      <c r="L9" s="24" t="s">
        <v>36</v>
      </c>
      <c r="M9" s="24" t="s">
        <v>36</v>
      </c>
      <c r="N9" s="24" t="s">
        <v>36</v>
      </c>
      <c r="O9" s="24" t="s">
        <v>36</v>
      </c>
      <c r="P9" s="24" t="s">
        <v>36</v>
      </c>
    </row>
    <row r="10" spans="2:16" x14ac:dyDescent="0.5">
      <c r="B10" s="18">
        <v>900000</v>
      </c>
      <c r="C10" s="23" t="s">
        <v>35</v>
      </c>
      <c r="D10" s="23" t="s">
        <v>35</v>
      </c>
      <c r="E10" s="23" t="s">
        <v>35</v>
      </c>
      <c r="F10" s="23" t="s">
        <v>35</v>
      </c>
      <c r="G10" s="23" t="s">
        <v>35</v>
      </c>
      <c r="H10" s="23" t="s">
        <v>35</v>
      </c>
      <c r="I10" s="20" t="s">
        <v>34</v>
      </c>
      <c r="J10" s="24" t="s">
        <v>36</v>
      </c>
      <c r="K10" s="24" t="s">
        <v>36</v>
      </c>
      <c r="L10" s="24" t="s">
        <v>36</v>
      </c>
      <c r="M10" s="24" t="s">
        <v>36</v>
      </c>
      <c r="N10" s="24" t="s">
        <v>36</v>
      </c>
      <c r="O10" s="24" t="s">
        <v>36</v>
      </c>
      <c r="P10" s="24" t="s">
        <v>36</v>
      </c>
    </row>
    <row r="11" spans="2:16" x14ac:dyDescent="0.5">
      <c r="B11" s="18">
        <v>950000</v>
      </c>
      <c r="C11" s="23" t="s">
        <v>35</v>
      </c>
      <c r="D11" s="23" t="s">
        <v>35</v>
      </c>
      <c r="E11" s="23" t="s">
        <v>35</v>
      </c>
      <c r="F11" s="23" t="s">
        <v>35</v>
      </c>
      <c r="G11" s="23" t="s">
        <v>35</v>
      </c>
      <c r="H11" s="23" t="s">
        <v>35</v>
      </c>
      <c r="I11" s="23" t="s">
        <v>35</v>
      </c>
      <c r="J11" s="20" t="s">
        <v>34</v>
      </c>
      <c r="K11" s="24" t="s">
        <v>36</v>
      </c>
      <c r="L11" s="24" t="s">
        <v>36</v>
      </c>
      <c r="M11" s="24" t="s">
        <v>36</v>
      </c>
      <c r="N11" s="24" t="s">
        <v>36</v>
      </c>
      <c r="O11" s="24" t="s">
        <v>36</v>
      </c>
      <c r="P11" s="24" t="s">
        <v>36</v>
      </c>
    </row>
    <row r="12" spans="2:16" x14ac:dyDescent="0.5">
      <c r="B12" s="18">
        <v>1000000</v>
      </c>
      <c r="C12" s="23" t="s">
        <v>35</v>
      </c>
      <c r="D12" s="23" t="s">
        <v>35</v>
      </c>
      <c r="E12" s="23" t="s">
        <v>35</v>
      </c>
      <c r="F12" s="23" t="s">
        <v>35</v>
      </c>
      <c r="G12" s="23" t="s">
        <v>35</v>
      </c>
      <c r="H12" s="23" t="s">
        <v>35</v>
      </c>
      <c r="I12" s="23" t="s">
        <v>35</v>
      </c>
      <c r="J12" s="23" t="s">
        <v>35</v>
      </c>
      <c r="K12" s="20" t="s">
        <v>34</v>
      </c>
      <c r="L12" s="24" t="s">
        <v>36</v>
      </c>
      <c r="M12" s="24" t="s">
        <v>36</v>
      </c>
      <c r="N12" s="24" t="s">
        <v>36</v>
      </c>
      <c r="O12" s="24" t="s">
        <v>36</v>
      </c>
      <c r="P12" s="24" t="s">
        <v>36</v>
      </c>
    </row>
    <row r="13" spans="2:16" x14ac:dyDescent="0.5">
      <c r="B13" s="18">
        <v>1100000</v>
      </c>
      <c r="C13" s="23" t="s">
        <v>35</v>
      </c>
      <c r="D13" s="23" t="s">
        <v>35</v>
      </c>
      <c r="E13" s="23" t="s">
        <v>35</v>
      </c>
      <c r="F13" s="23" t="s">
        <v>35</v>
      </c>
      <c r="G13" s="23" t="s">
        <v>35</v>
      </c>
      <c r="H13" s="23" t="s">
        <v>35</v>
      </c>
      <c r="I13" s="23" t="s">
        <v>35</v>
      </c>
      <c r="J13" s="23" t="s">
        <v>35</v>
      </c>
      <c r="K13" s="23" t="s">
        <v>35</v>
      </c>
      <c r="L13" s="20" t="s">
        <v>34</v>
      </c>
      <c r="M13" s="24" t="s">
        <v>36</v>
      </c>
      <c r="N13" s="24" t="s">
        <v>36</v>
      </c>
      <c r="O13" s="24" t="s">
        <v>36</v>
      </c>
      <c r="P13" s="24" t="s">
        <v>36</v>
      </c>
    </row>
    <row r="14" spans="2:16" x14ac:dyDescent="0.5">
      <c r="B14" s="18">
        <v>1200000</v>
      </c>
      <c r="C14" s="23" t="s">
        <v>35</v>
      </c>
      <c r="D14" s="23" t="s">
        <v>35</v>
      </c>
      <c r="E14" s="23" t="s">
        <v>35</v>
      </c>
      <c r="F14" s="23" t="s">
        <v>35</v>
      </c>
      <c r="G14" s="23" t="s">
        <v>35</v>
      </c>
      <c r="H14" s="23" t="s">
        <v>35</v>
      </c>
      <c r="I14" s="23" t="s">
        <v>35</v>
      </c>
      <c r="J14" s="23" t="s">
        <v>35</v>
      </c>
      <c r="K14" s="23" t="s">
        <v>35</v>
      </c>
      <c r="L14" s="23" t="s">
        <v>35</v>
      </c>
      <c r="M14" s="20" t="s">
        <v>34</v>
      </c>
      <c r="N14" s="24" t="s">
        <v>36</v>
      </c>
      <c r="O14" s="24" t="s">
        <v>36</v>
      </c>
      <c r="P14" s="24" t="s">
        <v>36</v>
      </c>
    </row>
    <row r="15" spans="2:16" x14ac:dyDescent="0.5">
      <c r="B15" s="18">
        <v>1350000</v>
      </c>
      <c r="C15" s="23" t="s">
        <v>35</v>
      </c>
      <c r="D15" s="23" t="s">
        <v>35</v>
      </c>
      <c r="E15" s="23" t="s">
        <v>35</v>
      </c>
      <c r="F15" s="23" t="s">
        <v>35</v>
      </c>
      <c r="G15" s="23" t="s">
        <v>35</v>
      </c>
      <c r="H15" s="23" t="s">
        <v>35</v>
      </c>
      <c r="I15" s="23" t="s">
        <v>35</v>
      </c>
      <c r="J15" s="23" t="s">
        <v>35</v>
      </c>
      <c r="K15" s="23" t="s">
        <v>35</v>
      </c>
      <c r="L15" s="23" t="s">
        <v>35</v>
      </c>
      <c r="M15" s="23" t="s">
        <v>35</v>
      </c>
      <c r="N15" s="20" t="s">
        <v>34</v>
      </c>
      <c r="O15" s="24" t="s">
        <v>36</v>
      </c>
      <c r="P15" s="24" t="s">
        <v>36</v>
      </c>
    </row>
    <row r="16" spans="2:16" x14ac:dyDescent="0.5">
      <c r="B16" s="18">
        <v>1425000</v>
      </c>
      <c r="C16" s="23" t="s">
        <v>35</v>
      </c>
      <c r="D16" s="23" t="s">
        <v>35</v>
      </c>
      <c r="E16" s="23" t="s">
        <v>35</v>
      </c>
      <c r="F16" s="23" t="s">
        <v>35</v>
      </c>
      <c r="G16" s="23" t="s">
        <v>35</v>
      </c>
      <c r="H16" s="23" t="s">
        <v>35</v>
      </c>
      <c r="I16" s="23" t="s">
        <v>35</v>
      </c>
      <c r="J16" s="23" t="s">
        <v>35</v>
      </c>
      <c r="K16" s="23" t="s">
        <v>35</v>
      </c>
      <c r="L16" s="23" t="s">
        <v>35</v>
      </c>
      <c r="M16" s="23" t="s">
        <v>35</v>
      </c>
      <c r="N16" s="23" t="s">
        <v>35</v>
      </c>
      <c r="O16" s="20" t="s">
        <v>34</v>
      </c>
      <c r="P16" s="24" t="s">
        <v>36</v>
      </c>
    </row>
    <row r="17" spans="2:16" x14ac:dyDescent="0.5">
      <c r="B17" s="18">
        <v>1500000</v>
      </c>
      <c r="C17" s="23" t="s">
        <v>35</v>
      </c>
      <c r="D17" s="23" t="s">
        <v>35</v>
      </c>
      <c r="E17" s="23" t="s">
        <v>35</v>
      </c>
      <c r="F17" s="23" t="s">
        <v>35</v>
      </c>
      <c r="G17" s="23" t="s">
        <v>35</v>
      </c>
      <c r="H17" s="23" t="s">
        <v>35</v>
      </c>
      <c r="I17" s="23" t="s">
        <v>35</v>
      </c>
      <c r="J17" s="23" t="s">
        <v>35</v>
      </c>
      <c r="K17" s="23" t="s">
        <v>35</v>
      </c>
      <c r="L17" s="23" t="s">
        <v>35</v>
      </c>
      <c r="M17" s="23" t="s">
        <v>35</v>
      </c>
      <c r="N17" s="23" t="s">
        <v>35</v>
      </c>
      <c r="O17" s="23" t="s">
        <v>35</v>
      </c>
      <c r="P17" s="20" t="s">
        <v>34</v>
      </c>
    </row>
    <row r="18" spans="2:16" x14ac:dyDescent="0.5">
      <c r="B18" s="25"/>
    </row>
    <row r="19" spans="2:16" x14ac:dyDescent="0.5">
      <c r="B19" s="25"/>
    </row>
    <row r="20" spans="2:16" x14ac:dyDescent="0.5">
      <c r="B20" s="25"/>
    </row>
    <row r="21" spans="2:16" x14ac:dyDescent="0.5">
      <c r="B21" s="25"/>
    </row>
    <row r="22" spans="2:16" x14ac:dyDescent="0.5">
      <c r="B22" s="25"/>
    </row>
    <row r="23" spans="2:16" x14ac:dyDescent="0.5">
      <c r="B23" s="25"/>
    </row>
    <row r="24" spans="2:16" x14ac:dyDescent="0.5">
      <c r="B24" s="25"/>
    </row>
    <row r="25" spans="2:16" x14ac:dyDescent="0.5">
      <c r="B25" s="25"/>
    </row>
    <row r="26" spans="2:16" x14ac:dyDescent="0.5">
      <c r="B26" s="25"/>
    </row>
    <row r="27" spans="2:16" x14ac:dyDescent="0.5">
      <c r="B27" s="25"/>
    </row>
    <row r="28" spans="2:16" x14ac:dyDescent="0.5">
      <c r="B28" s="25"/>
    </row>
    <row r="29" spans="2:16" x14ac:dyDescent="0.5">
      <c r="B29" s="25"/>
    </row>
    <row r="30" spans="2:16" x14ac:dyDescent="0.5">
      <c r="B30" s="25"/>
    </row>
    <row r="31" spans="2:16" x14ac:dyDescent="0.5">
      <c r="B31" s="25"/>
    </row>
    <row r="32" spans="2:16" x14ac:dyDescent="0.5">
      <c r="B32" s="25"/>
    </row>
    <row r="33" spans="2:2" x14ac:dyDescent="0.5">
      <c r="B33" s="25"/>
    </row>
    <row r="34" spans="2:2" x14ac:dyDescent="0.5">
      <c r="B34" s="25"/>
    </row>
    <row r="35" spans="2:2" x14ac:dyDescent="0.5">
      <c r="B35" s="25"/>
    </row>
    <row r="36" spans="2:2" x14ac:dyDescent="0.5">
      <c r="B36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vs Old Tax Calculator</vt:lpstr>
      <vt:lpstr>OldVsNew</vt:lpstr>
    </vt:vector>
  </TitlesOfParts>
  <Company>Stable Investor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 Ashish</dc:creator>
  <cp:lastModifiedBy>Shaket Kapoor</cp:lastModifiedBy>
  <dcterms:created xsi:type="dcterms:W3CDTF">2020-02-04T06:46:08Z</dcterms:created>
  <dcterms:modified xsi:type="dcterms:W3CDTF">2024-03-01T04:11:41Z</dcterms:modified>
</cp:coreProperties>
</file>